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예산집행 보고\"/>
    </mc:Choice>
  </mc:AlternateContent>
  <xr:revisionPtr revIDLastSave="0" documentId="13_ncr:1_{29738579-8767-4378-8A5D-D6E3408EF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<sst xmlns="http://schemas.openxmlformats.org/spreadsheetml/2006/main" count="149" uniqueCount="86">
  <si>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</si>
  <si>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</si>
  <si>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</si>
  <si>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</si>
  <si>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</si>
  <si>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</si>
  <si>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</si>
  <si>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</si>
  <si>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</si>
  <si>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</si>
  <si>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</si>
  <si>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</si>
  <si>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</si>
  <si>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</si>
  <si>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</si>
  <si>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</si>
  <si>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</si>
  <si>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</si>
  <si>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</si>
  <si>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</si>
  <si>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</si>
  <si>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</si>
  <si>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</si>
  <si>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</si>
  <si>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</si>
  <si>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</si>
  <si>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</si>
  <si>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</si>
  <si>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</si>
  <si>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</si>
  <si>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</si>
  <si>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</si>
  <si>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</si>
  <si>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</si>
  <si>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</si>
  <si>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</si>
  <si>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</si>
  <si>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</si>
  <si>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</si>
  <si>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</si>
  <si>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</si>
  <si>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</si>
  <si>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</si>
  <si>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</si>
  <si>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</si>
  <si>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</si>
  <si>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</si>
  <si>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</si>
  <si>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</si>
  <si>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</si>
  <si>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</si>
  <si>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</si>
  <si>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</si>
  <si>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</si>
  <si>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</si>
  <si>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</si>
  <si>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</si>
  <si>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</si>
  <si>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</si>
  <si>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</si>
  <si>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</si>
  <si>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</si>
  <si>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</si>
  <si>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</si>
  <si>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</si>
  <si>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</si>
  <si>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</si>
  <si>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</si>
  <si>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8/21 일대원 어학 학술제 프로시딩지</t>
  </si>
  <si>
    <t>[학생지원비, 실험실습비] 2025 동계 영어영문학과 학술제</t>
  </si>
  <si>
    <t>2025-2월 사용분 학과 통신비 지출</t>
  </si>
  <si>
    <t>2025-3월 사용분 학과 통신비 지출</t>
  </si>
  <si>
    <t>2025-4월 사용분 학과 통신비 지출</t>
  </si>
  <si>
    <t>2025-5월 사용분 학과 통신비 지출</t>
  </si>
  <si>
    <t>2025-6월 사용분 학과 통신비 지출</t>
  </si>
  <si>
    <t>2025-7월 사용분 학과 통신비 지출</t>
  </si>
  <si>
    <t>8/21 일대원 어학 학술제 모임</t>
  </si>
  <si>
    <t>2025-8월 사용분 학과 통신비 지출</t>
  </si>
  <si>
    <t>2025-9월 사용분 학과 통신비 지출</t>
  </si>
  <si>
    <t>2025-10월 사용분 학과 통신비 지출</t>
  </si>
  <si>
    <t>[학생지원비] 교대원 논문심사&amp;입시 다과</t>
  </si>
  <si>
    <t>2025-11월 사용분 학과 통신비 지출</t>
  </si>
  <si>
    <t>2025-12월 사용분 학과 통신비 지출</t>
  </si>
  <si>
    <t>2026-1월 사용분 학과 통신비 지출</t>
  </si>
  <si>
    <t>영어교육전공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</si>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</sst>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3" fontId="24" fillId="0" borderId="0" xfId="0" applyNumberFormat="1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85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84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8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47">
        <v>443000</v>
      </c>
      <c r="C9" s="38">
        <f>SUMIFS($D$38:D1002,$A$38:A1002,A9)</f>
        <v>410600</v>
      </c>
      <c r="D9" s="39">
        <f>C9/B9</f>
        <v>0.92686230248307</v>
      </c>
    </row>
    <row r="10" spans="1:5">
      <c r="A10" s="2" t="s">
        <v>4</v>
      </c>
      <c r="B10" s="47">
        <v>442000</v>
      </c>
      <c r="C10" s="40">
        <f>SUMIFS($D$38:D1002,$A$38:A1002,A10)</f>
        <v>417359</v>
      </c>
      <c r="D10" s="41">
        <f>C10/B10</f>
        <v>0.94425113122171944</v>
      </c>
    </row>
    <row r="11" spans="1:5">
      <c r="A11" s="27" t="s">
        <v>17</v>
      </c>
      <c r="B11" s="42">
        <f>SUM(B9:B10)</f>
        <v>885000</v>
      </c>
      <c r="C11" s="19">
        <f>SUM(C9:C10)</f>
        <v>827959</v>
      </c>
      <c r="D11" s="43">
        <f>C11/B11</f>
        <v>0.93554689265536728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48" t="s">
        <v>38</v>
      </c>
      <c r="B18" s="48"/>
      <c r="C18" s="34">
        <f>SUMIFS($D$38:D1003,$F$38:F1003,A18)</f>
        <v>0</v>
      </c>
      <c r="D18" s="35">
        <f t="shared" si="0"/>
        <v>0</v>
      </c>
    </row>
    <row r="19" spans="1:8">
      <c r="A19" s="48" t="s">
        <v>23</v>
      </c>
      <c r="B19" s="48"/>
      <c r="C19" s="34">
        <f>SUMIFS($D$38:D1004,$F$38:F1004,A19)</f>
        <v>0</v>
      </c>
      <c r="D19" s="35">
        <f t="shared" si="0"/>
        <v>0</v>
      </c>
    </row>
    <row r="20" spans="1:8">
      <c r="A20" s="48" t="s">
        <v>8</v>
      </c>
      <c r="B20" s="48"/>
      <c r="C20" s="34">
        <f>SUMIFS($D$38:D1005,$F$38:F1005,A20)</f>
        <v>0</v>
      </c>
      <c r="D20" s="35">
        <f t="shared" si="0"/>
        <v>0</v>
      </c>
    </row>
    <row r="21" spans="1:8">
      <c r="A21" s="48" t="s">
        <v>7</v>
      </c>
      <c r="B21" s="48"/>
      <c r="C21" s="34">
        <f>SUMIFS($D$38:D1006,$F$38:F1006,A21)</f>
        <v>750443</v>
      </c>
      <c r="D21" s="35">
        <f t="shared" si="0"/>
        <v>0.90637700659090603</v>
      </c>
    </row>
    <row r="22" spans="1:8">
      <c r="A22" s="48" t="s">
        <v>48</v>
      </c>
      <c r="B22" s="48"/>
      <c r="C22" s="34">
        <f>SUMIFS($D$38:D1007,$F$38:F1007,A22)</f>
        <v>0</v>
      </c>
      <c r="D22" s="35">
        <f t="shared" si="0"/>
        <v>0</v>
      </c>
    </row>
    <row r="23" spans="1:8">
      <c r="A23" s="48" t="s">
        <v>51</v>
      </c>
      <c r="B23" s="48"/>
      <c r="C23" s="34">
        <f>SUMIFS($D$38:D1008,$F$38:F1008,A23)</f>
        <v>0</v>
      </c>
      <c r="D23" s="35">
        <f t="shared" si="0"/>
        <v>0</v>
      </c>
    </row>
    <row r="24" spans="1:8">
      <c r="A24" s="48" t="s">
        <v>54</v>
      </c>
      <c r="B24" s="48"/>
      <c r="C24" s="34">
        <f>SUMIFS($D$38:D1009,$F$38:F1009,A24)</f>
        <v>0</v>
      </c>
      <c r="D24" s="35">
        <f t="shared" si="0"/>
        <v>0</v>
      </c>
    </row>
    <row r="25" spans="1:8">
      <c r="A25" s="48" t="s">
        <v>43</v>
      </c>
      <c r="B25" s="48"/>
      <c r="C25" s="34">
        <f>SUMIFS($D$38:D1010,$F$38:F1010,A25)</f>
        <v>0</v>
      </c>
      <c r="D25" s="35">
        <f t="shared" si="0"/>
        <v>0</v>
      </c>
    </row>
    <row r="26" spans="1:8">
      <c r="A26" s="48" t="s">
        <v>41</v>
      </c>
      <c r="B26" s="48"/>
      <c r="C26" s="34">
        <f>SUMIFS($D$38:D1011,$F$38:F1011,A26)</f>
        <v>0</v>
      </c>
      <c r="D26" s="35">
        <f t="shared" si="0"/>
        <v>0</v>
      </c>
    </row>
    <row r="27" spans="1:8">
      <c r="A27" s="48" t="s">
        <v>9</v>
      </c>
      <c r="B27" s="48"/>
      <c r="C27" s="34">
        <f>SUMIFS($D$38:D1012,$F$38:F1012,A27)</f>
        <v>77516</v>
      </c>
      <c r="D27" s="35">
        <f t="shared" si="0"/>
        <v>9.3622993409093927E-2</v>
      </c>
    </row>
    <row r="28" spans="1:8">
      <c r="A28" s="62" t="s">
        <v>6</v>
      </c>
      <c r="B28" s="63"/>
      <c r="C28" s="34">
        <f>SUMIFS($D$38:D1013,$F$38:F1013,A28)</f>
        <v>0</v>
      </c>
      <c r="D28" s="35">
        <f t="shared" si="0"/>
        <v>0</v>
      </c>
    </row>
    <row r="29" spans="1:8">
      <c r="A29" s="61" t="s">
        <v>14</v>
      </c>
      <c r="B29" s="61"/>
      <c r="C29" s="36">
        <f>SUM(C17:C28)</f>
        <v>827959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827959</v>
      </c>
      <c r="E37" s="20"/>
      <c r="F37" s="20"/>
    </row>
    <row r="38" spans="1:8">
      <c r="A38" s="45" t="s">
        <v>65</v>
      </c>
      <c r="B38" s="45" t="s">
        <v>67</v>
      </c>
      <c r="C38" s="45">
        <v>20250821</v>
      </c>
      <c r="D38" s="46">
        <v>160600</v>
      </c>
      <c r="E38" s="45" t="s">
        <v>68</v>
      </c>
      <c r="F38" s="22" t="s">
        <v>7</v>
      </c>
    </row>
    <row r="39" spans="1:8" ht="27">
      <c r="A39" s="45" t="s">
        <v>65</v>
      </c>
      <c r="B39" s="45" t="s">
        <v>67</v>
      </c>
      <c r="C39" s="45">
        <v>20260211</v>
      </c>
      <c r="D39" s="46">
        <v>250000</v>
      </c>
      <c r="E39" s="45" t="s">
        <v>69</v>
      </c>
      <c r="F39" s="22" t="s">
        <v>7</v>
      </c>
    </row>
    <row r="40" spans="1:8">
      <c r="A40" s="45" t="s">
        <v>66</v>
      </c>
      <c r="B40" s="45" t="s">
        <v>67</v>
      </c>
      <c r="C40" s="45">
        <v>20250325</v>
      </c>
      <c r="D40" s="46">
        <v>4605</v>
      </c>
      <c r="E40" s="45" t="s">
        <v>70</v>
      </c>
      <c r="F40" s="22" t="s">
        <v>9</v>
      </c>
    </row>
    <row r="41" spans="1:8">
      <c r="A41" s="45" t="s">
        <v>66</v>
      </c>
      <c r="B41" s="45" t="s">
        <v>67</v>
      </c>
      <c r="C41" s="45">
        <v>20250409</v>
      </c>
      <c r="D41" s="46">
        <v>2088</v>
      </c>
      <c r="E41" s="45" t="s">
        <v>71</v>
      </c>
      <c r="F41" s="22" t="s">
        <v>9</v>
      </c>
    </row>
    <row r="42" spans="1:8">
      <c r="A42" s="45" t="s">
        <v>66</v>
      </c>
      <c r="B42" s="45" t="s">
        <v>67</v>
      </c>
      <c r="C42" s="45">
        <v>20250521</v>
      </c>
      <c r="D42" s="46">
        <v>3968</v>
      </c>
      <c r="E42" s="45" t="s">
        <v>72</v>
      </c>
      <c r="F42" s="22" t="s">
        <v>9</v>
      </c>
    </row>
    <row r="43" spans="1:8">
      <c r="A43" s="45" t="s">
        <v>66</v>
      </c>
      <c r="B43" s="45" t="s">
        <v>67</v>
      </c>
      <c r="C43" s="45">
        <v>20250612</v>
      </c>
      <c r="D43" s="46">
        <v>3325</v>
      </c>
      <c r="E43" s="45" t="s">
        <v>73</v>
      </c>
      <c r="F43" s="22" t="s">
        <v>9</v>
      </c>
    </row>
    <row r="44" spans="1:8">
      <c r="A44" s="45" t="s">
        <v>66</v>
      </c>
      <c r="B44" s="45" t="s">
        <v>67</v>
      </c>
      <c r="C44" s="45">
        <v>20250714</v>
      </c>
      <c r="D44" s="46">
        <v>2539</v>
      </c>
      <c r="E44" s="45" t="s">
        <v>74</v>
      </c>
      <c r="F44" s="22" t="s">
        <v>9</v>
      </c>
    </row>
    <row r="45" spans="1:8">
      <c r="A45" s="45" t="s">
        <v>66</v>
      </c>
      <c r="B45" s="45" t="s">
        <v>67</v>
      </c>
      <c r="C45" s="45">
        <v>20250825</v>
      </c>
      <c r="D45" s="46">
        <v>51758</v>
      </c>
      <c r="E45" s="45" t="s">
        <v>75</v>
      </c>
      <c r="F45" s="22" t="s">
        <v>9</v>
      </c>
    </row>
    <row r="46" spans="1:8">
      <c r="A46" s="45" t="s">
        <v>66</v>
      </c>
      <c r="B46" s="45" t="s">
        <v>67</v>
      </c>
      <c r="C46" s="45">
        <v>20250823</v>
      </c>
      <c r="D46" s="46">
        <v>110000</v>
      </c>
      <c r="E46" s="45" t="s">
        <v>76</v>
      </c>
      <c r="F46" s="22" t="s">
        <v>7</v>
      </c>
    </row>
    <row r="47" spans="1:8">
      <c r="A47" s="45" t="s">
        <v>66</v>
      </c>
      <c r="B47" s="45" t="s">
        <v>67</v>
      </c>
      <c r="C47" s="45">
        <v>20250910</v>
      </c>
      <c r="D47" s="46">
        <v>2270</v>
      </c>
      <c r="E47" s="45" t="s">
        <v>77</v>
      </c>
      <c r="F47" s="22" t="s">
        <v>9</v>
      </c>
    </row>
    <row r="48" spans="1:8">
      <c r="A48" s="45" t="s">
        <v>66</v>
      </c>
      <c r="B48" s="45" t="s">
        <v>67</v>
      </c>
      <c r="C48" s="45">
        <v>20251029</v>
      </c>
      <c r="D48" s="45">
        <v>950</v>
      </c>
      <c r="E48" s="45" t="s">
        <v>78</v>
      </c>
      <c r="F48" s="22" t="s">
        <v>9</v>
      </c>
    </row>
    <row r="49" spans="1:6">
      <c r="A49" s="45" t="s">
        <v>66</v>
      </c>
      <c r="B49" s="45" t="s">
        <v>67</v>
      </c>
      <c r="C49" s="45">
        <v>20251204</v>
      </c>
      <c r="D49" s="46">
        <v>1224</v>
      </c>
      <c r="E49" s="45" t="s">
        <v>79</v>
      </c>
      <c r="F49" s="22" t="s">
        <v>9</v>
      </c>
    </row>
    <row r="50" spans="1:6">
      <c r="A50" s="45" t="s">
        <v>66</v>
      </c>
      <c r="B50" s="45" t="s">
        <v>67</v>
      </c>
      <c r="C50" s="45">
        <v>20251124</v>
      </c>
      <c r="D50" s="46">
        <v>33300</v>
      </c>
      <c r="E50" s="45" t="s">
        <v>80</v>
      </c>
      <c r="F50" s="22" t="s">
        <v>7</v>
      </c>
    </row>
    <row r="51" spans="1:6">
      <c r="A51" s="45" t="s">
        <v>66</v>
      </c>
      <c r="B51" s="45" t="s">
        <v>67</v>
      </c>
      <c r="C51" s="45">
        <v>20251129</v>
      </c>
      <c r="D51" s="46">
        <v>19400</v>
      </c>
      <c r="E51" s="45" t="s">
        <v>80</v>
      </c>
      <c r="F51" s="22" t="s">
        <v>7</v>
      </c>
    </row>
    <row r="52" spans="1:6">
      <c r="A52" s="45" t="s">
        <v>66</v>
      </c>
      <c r="B52" s="45" t="s">
        <v>67</v>
      </c>
      <c r="C52" s="45">
        <v>20251217</v>
      </c>
      <c r="D52" s="46">
        <v>2760</v>
      </c>
      <c r="E52" s="45" t="s">
        <v>81</v>
      </c>
      <c r="F52" s="22" t="s">
        <v>9</v>
      </c>
    </row>
    <row r="53" spans="1:6">
      <c r="A53" s="45" t="s">
        <v>66</v>
      </c>
      <c r="B53" s="45" t="s">
        <v>67</v>
      </c>
      <c r="C53" s="45">
        <v>20260126</v>
      </c>
      <c r="D53" s="46">
        <v>2029</v>
      </c>
      <c r="E53" s="45" t="s">
        <v>82</v>
      </c>
      <c r="F53" s="22" t="s">
        <v>9</v>
      </c>
    </row>
    <row r="54" spans="1:6" ht="27">
      <c r="A54" s="45" t="s">
        <v>66</v>
      </c>
      <c r="B54" s="45" t="s">
        <v>67</v>
      </c>
      <c r="C54" s="45">
        <v>20260210</v>
      </c>
      <c r="D54" s="46">
        <v>100000</v>
      </c>
      <c r="E54" s="45" t="s">
        <v>69</v>
      </c>
      <c r="F54" s="22" t="s">
        <v>7</v>
      </c>
    </row>
    <row r="55" spans="1:6" ht="27">
      <c r="A55" s="45" t="s">
        <v>66</v>
      </c>
      <c r="B55" s="45" t="s">
        <v>67</v>
      </c>
      <c r="C55" s="45">
        <v>20260211</v>
      </c>
      <c r="D55" s="46">
        <v>75200</v>
      </c>
      <c r="E55" s="45" t="s">
        <v>69</v>
      </c>
      <c r="F55" s="22" t="s">
        <v>7</v>
      </c>
    </row>
    <row r="56" spans="1:6">
      <c r="A56" s="45" t="s">
        <v>66</v>
      </c>
      <c r="B56" s="45" t="s">
        <v>67</v>
      </c>
      <c r="C56" s="45">
        <v>20260228</v>
      </c>
      <c r="D56" s="46">
        <v>1943</v>
      </c>
      <c r="E56" s="45" t="s">
        <v>83</v>
      </c>
      <c r="F56" s="22" t="s">
        <v>7</v>
      </c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2026-03-23T01:56:09Z</dcterms:modified>
</cp:coreProperties>
</file>